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activeTab="9"/>
  </bookViews>
  <sheets>
    <sheet name="01" sheetId="1" r:id="rId1"/>
    <sheet name="01.1" sheetId="2" r:id="rId2"/>
    <sheet name="02" sheetId="3" r:id="rId3"/>
    <sheet name="02.1" sheetId="4" r:id="rId4"/>
    <sheet name="05" sheetId="5" r:id="rId5"/>
    <sheet name="05.1" sheetId="6" r:id="rId6"/>
    <sheet name="06" sheetId="7" r:id="rId7"/>
    <sheet name="06,1" sheetId="8" r:id="rId8"/>
    <sheet name="07" sheetId="9" r:id="rId9"/>
    <sheet name="07,1" sheetId="10" r:id="rId10"/>
  </sheets>
  <definedNames/>
  <calcPr fullCalcOnLoad="1"/>
</workbook>
</file>

<file path=xl/sharedStrings.xml><?xml version="1.0" encoding="utf-8"?>
<sst xmlns="http://schemas.openxmlformats.org/spreadsheetml/2006/main" count="682" uniqueCount="60">
  <si>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</si>
  <si>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</si>
  <si>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</si>
  <si>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</si>
  <si>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</si>
  <si>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</si>
  <si>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</si>
  <si>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</si>
  <si>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</si>
  <si>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</si>
  <si>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</si>
  <si>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</si>
  <si>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</si>
  <si>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</si>
  <si>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</si>
  <si>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</si>
  <si>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</si>
  <si>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</si>
  <si>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</si>
  <si>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</si>
  <si>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37</t>
  </si>
  <si>
    <t>12 260 494,45</t>
  </si>
  <si>
    <t>52,11</t>
  </si>
  <si>
    <t>80,51</t>
  </si>
  <si>
    <t>34</t>
  </si>
  <si>
    <t>2 968 043,87</t>
  </si>
  <si>
    <t>47,89</t>
  </si>
  <si>
    <t>19,49</t>
  </si>
  <si>
    <t>71</t>
  </si>
  <si>
    <t>15 228 538,32</t>
  </si>
  <si>
    <t>41</t>
  </si>
  <si>
    <t>100,00</t>
  </si>
  <si>
    <t>Январь 2021.</t>
  </si>
  <si>
    <t>Январь 2021 г.</t>
  </si>
  <si>
    <t>42</t>
  </si>
  <si>
    <t>9 889 285,30</t>
  </si>
  <si>
    <t>8 590 285,30</t>
  </si>
  <si>
    <t>97,62</t>
  </si>
  <si>
    <t>86,86</t>
  </si>
  <si>
    <t>5 526 188,66</t>
  </si>
  <si>
    <t>Февраль 2021.</t>
  </si>
  <si>
    <t>Январь - февраль 2021 г.</t>
  </si>
  <si>
    <t>Май 2021.</t>
  </si>
  <si>
    <t>Январь - май 2021 г.</t>
  </si>
  <si>
    <t>19 377 591,72</t>
  </si>
  <si>
    <t>30</t>
  </si>
  <si>
    <t>581 129,86</t>
  </si>
  <si>
    <t>88,24</t>
  </si>
  <si>
    <t>3,00</t>
  </si>
  <si>
    <t>Январь - июнь 2021 г.</t>
  </si>
  <si>
    <t>Июнь 2021.</t>
  </si>
  <si>
    <t>52</t>
  </si>
  <si>
    <t>4 459 519,04</t>
  </si>
  <si>
    <t>Январь - июль 2021 г.</t>
  </si>
  <si>
    <t>Июль 2021.</t>
  </si>
  <si>
    <t>36</t>
  </si>
  <si>
    <t>811 187,99</t>
  </si>
  <si>
    <t>1 384 327,99</t>
  </si>
  <si>
    <t>94,44</t>
  </si>
  <si>
    <t>170,65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</si>
</sst>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33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 hidden="1" outlineLevel="1">
      <c r="A8" s="6"/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8" t="s">
        <v>28</v>
      </c>
      <c r="S8" s="8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tabSelected="1" zoomScalePageLayoutView="0" workbookViewId="0" topLeftCell="A1">
      <selection activeCell="F13" sqref="F1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'07'!B2:S2</f>
        <v>Январь - июль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4" t="s">
        <v>51</v>
      </c>
      <c r="G12" s="24" t="s">
        <v>52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52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7" sqref="C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'01'!B2:S2</f>
        <v>Январь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/>
      <c r="B8" s="2" t="str">
        <f>'01'!B8</f>
        <v>37</v>
      </c>
      <c r="C8" s="2" t="str">
        <f>'01'!C8</f>
        <v>12 260 494,45</v>
      </c>
      <c r="D8" s="14">
        <f t="shared" si="0"/>
        <v>100</v>
      </c>
      <c r="E8" s="14">
        <f t="shared" si="0"/>
        <v>100</v>
      </c>
      <c r="F8" s="2" t="str">
        <f>'01'!F8</f>
        <v>34</v>
      </c>
      <c r="G8" s="2" t="str">
        <f>'01'!G8</f>
        <v>2 968 043,87</v>
      </c>
      <c r="H8" s="14">
        <f>F8/B8*100</f>
        <v>91.8918918918919</v>
      </c>
      <c r="I8" s="14">
        <f>G8/C8*100</f>
        <v>24.208190641120517</v>
      </c>
      <c r="J8" s="2">
        <v>3</v>
      </c>
      <c r="K8" s="20">
        <v>9292450.58</v>
      </c>
      <c r="L8" s="14">
        <f aca="true" t="shared" si="1" ref="L8:M18">J8/F8*100</f>
        <v>8.823529411764707</v>
      </c>
      <c r="M8" s="14">
        <f t="shared" si="1"/>
        <v>313.083329863315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2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aca="true" t="shared" si="5" ref="B13:B18">F13+J13</f>
        <v>0</v>
      </c>
      <c r="C13" s="20">
        <f aca="true" t="shared" si="6" ref="C13:C18">G13+K13</f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5"/>
        <v>0</v>
      </c>
      <c r="C14" s="20">
        <f t="shared" si="6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5"/>
        <v>0</v>
      </c>
      <c r="C15" s="20">
        <f t="shared" si="6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5"/>
        <v>0</v>
      </c>
      <c r="C16" s="20">
        <f t="shared" si="6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5"/>
        <v>0</v>
      </c>
      <c r="C17" s="20">
        <f t="shared" si="6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5"/>
        <v>0</v>
      </c>
      <c r="C18" s="20">
        <f t="shared" si="6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3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38" sqref="C3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41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8"/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38" sqref="C3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'02'!B2:S2</f>
        <v>Январь - февраль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>
        <f>'01'!A11</f>
        <v>0</v>
      </c>
      <c r="B11" s="2">
        <f t="shared" si="2"/>
        <v>0</v>
      </c>
      <c r="C11" s="20">
        <f t="shared" si="2"/>
        <v>0</v>
      </c>
      <c r="D11" s="14" t="e">
        <f aca="true" t="shared" si="4" ref="D11:E18">B11/B11*100</f>
        <v>#DIV/0!</v>
      </c>
      <c r="E11" s="14" t="e">
        <f t="shared" si="4"/>
        <v>#DIV/0!</v>
      </c>
      <c r="F11" s="2">
        <v>0</v>
      </c>
      <c r="G11" s="20">
        <v>0</v>
      </c>
      <c r="H11" s="14" t="e">
        <f t="shared" si="3"/>
        <v>#DIV/0!</v>
      </c>
      <c r="I11" s="14" t="e">
        <f t="shared" si="3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7" sqref="A7:M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43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7" sqref="A7:M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'05'!B2:S2</f>
        <v>Январь - май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>
        <f>'01'!A12</f>
        <v>0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2" sqref="F12:G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49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>
      <c r="A12" s="6" t="s">
        <v>50</v>
      </c>
      <c r="B12" s="24" t="s">
        <v>51</v>
      </c>
      <c r="C12" s="24" t="s">
        <v>52</v>
      </c>
      <c r="D12" s="24" t="s">
        <v>31</v>
      </c>
      <c r="E12" s="24" t="s">
        <v>31</v>
      </c>
      <c r="F12" s="24" t="s">
        <v>51</v>
      </c>
      <c r="G12" s="24" t="s">
        <v>52</v>
      </c>
      <c r="H12" s="24" t="s">
        <v>31</v>
      </c>
      <c r="I12" s="24" t="s">
        <v>31</v>
      </c>
      <c r="J12" s="24" t="s">
        <v>16</v>
      </c>
      <c r="K12" s="24" t="s">
        <v>17</v>
      </c>
      <c r="L12" s="24" t="s">
        <v>17</v>
      </c>
      <c r="M12" s="24" t="s">
        <v>17</v>
      </c>
      <c r="N12" s="24" t="s">
        <v>16</v>
      </c>
      <c r="O12" s="24" t="s">
        <v>17</v>
      </c>
      <c r="P12" s="24" t="s">
        <v>17</v>
      </c>
      <c r="Q12" s="24" t="s">
        <v>17</v>
      </c>
      <c r="R12" s="24" t="s">
        <v>51</v>
      </c>
      <c r="S12" s="24" t="s">
        <v>52</v>
      </c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2" sqref="F12:G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32" t="str">
        <f>'06'!B2:S2</f>
        <v>Январь - июнь 2021 г.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3" t="s">
        <v>18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3" t="s">
        <v>19</v>
      </c>
      <c r="K4" s="31" t="s">
        <v>0</v>
      </c>
      <c r="L4" s="31" t="s">
        <v>0</v>
      </c>
      <c r="M4" s="31" t="s">
        <v>0</v>
      </c>
      <c r="N4" s="31"/>
      <c r="O4" s="31"/>
      <c r="P4" s="31"/>
      <c r="Q4" s="31"/>
      <c r="R4" s="31"/>
      <c r="S4" s="31"/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2021.</v>
      </c>
      <c r="B7" s="6" t="str">
        <f>'01'!B7</f>
        <v>42</v>
      </c>
      <c r="C7" s="6" t="str">
        <f>'01'!C7</f>
        <v>9 889 285,30</v>
      </c>
      <c r="D7" s="14">
        <f aca="true" t="shared" si="0" ref="D7:E9">B7/B7*100</f>
        <v>100</v>
      </c>
      <c r="E7" s="14">
        <f t="shared" si="0"/>
        <v>100</v>
      </c>
      <c r="F7" s="6" t="str">
        <f>'01'!F7</f>
        <v>41</v>
      </c>
      <c r="G7" s="6" t="str">
        <f>'01'!G7</f>
        <v>8 590 285,30</v>
      </c>
      <c r="H7" s="14">
        <f>F7/B7*100</f>
        <v>97.61904761904762</v>
      </c>
      <c r="I7" s="14">
        <f>G7/C7*100</f>
        <v>86.86457149739628</v>
      </c>
      <c r="J7" s="2">
        <v>0</v>
      </c>
      <c r="K7" s="20">
        <v>0</v>
      </c>
      <c r="L7" s="14">
        <f>J7/F7*100</f>
        <v>0</v>
      </c>
      <c r="M7" s="14">
        <f>K7/G7*100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'02'!A8</f>
        <v>Февраль 2021.</v>
      </c>
      <c r="B8" s="2" t="str">
        <f>'02'!B8</f>
        <v>34</v>
      </c>
      <c r="C8" s="2" t="str">
        <f>'02'!C8</f>
        <v>5 526 188,66</v>
      </c>
      <c r="D8" s="14">
        <f t="shared" si="0"/>
        <v>100</v>
      </c>
      <c r="E8" s="14">
        <f t="shared" si="0"/>
        <v>100</v>
      </c>
      <c r="F8" s="2" t="str">
        <f>'02'!F8</f>
        <v>34</v>
      </c>
      <c r="G8" s="2" t="str">
        <f>'02'!G8</f>
        <v>5 526 188,66</v>
      </c>
      <c r="H8" s="14">
        <f>F8/B8*100</f>
        <v>100</v>
      </c>
      <c r="I8" s="14">
        <f>G8/C8*100</f>
        <v>100</v>
      </c>
      <c r="J8" s="2" t="str">
        <f>'02'!J8</f>
        <v>0</v>
      </c>
      <c r="K8" s="2" t="str">
        <f>'02'!K8</f>
        <v>0,00</v>
      </c>
      <c r="L8" s="14">
        <f aca="true" t="shared" si="1" ref="L8:M18">J8/F8*100</f>
        <v>0</v>
      </c>
      <c r="M8" s="14">
        <f t="shared" si="1"/>
        <v>0</v>
      </c>
      <c r="N8" s="2"/>
      <c r="O8" s="2"/>
      <c r="P8" s="13"/>
      <c r="Q8" s="13"/>
      <c r="R8" s="5"/>
      <c r="S8" s="5"/>
    </row>
    <row r="9" spans="1:19" ht="21" customHeight="1" hidden="1" outlineLevel="1">
      <c r="A9" s="6">
        <f>'01'!A9</f>
        <v>0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>
        <f>'01'!A10</f>
        <v>0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4" t="s">
        <v>51</v>
      </c>
      <c r="G12" s="24" t="s">
        <v>52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>
        <f>'01'!A13</f>
        <v>0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>
        <f>'01'!A14</f>
        <v>0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>
        <f>'01'!A15</f>
        <v>0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>
        <f>'01'!A16</f>
        <v>0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'01'!A17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'01'!A18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52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B13" sqref="B13:S1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38.25" customHeight="1">
      <c r="A2" s="3" t="s">
        <v>2</v>
      </c>
      <c r="B2" s="29" t="s">
        <v>53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2.5" customHeight="1">
      <c r="A3" s="1" t="s">
        <v>3</v>
      </c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87" customHeight="1">
      <c r="A4" s="31" t="s">
        <v>5</v>
      </c>
      <c r="B4" s="31" t="s">
        <v>6</v>
      </c>
      <c r="C4" s="31" t="s">
        <v>0</v>
      </c>
      <c r="D4" s="31" t="s">
        <v>0</v>
      </c>
      <c r="E4" s="31" t="s">
        <v>0</v>
      </c>
      <c r="F4" s="31" t="s">
        <v>7</v>
      </c>
      <c r="G4" s="31" t="s">
        <v>0</v>
      </c>
      <c r="H4" s="31" t="s">
        <v>0</v>
      </c>
      <c r="I4" s="31" t="s">
        <v>0</v>
      </c>
      <c r="J4" s="31" t="s">
        <v>8</v>
      </c>
      <c r="K4" s="31" t="s">
        <v>0</v>
      </c>
      <c r="L4" s="31" t="s">
        <v>0</v>
      </c>
      <c r="M4" s="31" t="s">
        <v>0</v>
      </c>
      <c r="N4" s="31" t="s">
        <v>9</v>
      </c>
      <c r="O4" s="31" t="s">
        <v>0</v>
      </c>
      <c r="P4" s="31" t="s">
        <v>0</v>
      </c>
      <c r="Q4" s="31" t="s">
        <v>0</v>
      </c>
      <c r="R4" s="31" t="s">
        <v>10</v>
      </c>
      <c r="S4" s="31" t="s">
        <v>0</v>
      </c>
    </row>
    <row r="5" spans="1:19" ht="81.75" customHeight="1">
      <c r="A5" s="31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1" customHeight="1">
      <c r="A7" s="6" t="s">
        <v>32</v>
      </c>
      <c r="B7" s="24" t="s">
        <v>34</v>
      </c>
      <c r="C7" s="24" t="s">
        <v>35</v>
      </c>
      <c r="D7" s="24" t="s">
        <v>31</v>
      </c>
      <c r="E7" s="24" t="s">
        <v>31</v>
      </c>
      <c r="F7" s="24" t="s">
        <v>30</v>
      </c>
      <c r="G7" s="24" t="s">
        <v>36</v>
      </c>
      <c r="H7" s="24" t="s">
        <v>37</v>
      </c>
      <c r="I7" s="24" t="s">
        <v>38</v>
      </c>
      <c r="J7" s="24" t="s">
        <v>16</v>
      </c>
      <c r="K7" s="24" t="s">
        <v>17</v>
      </c>
      <c r="L7" s="24" t="s">
        <v>17</v>
      </c>
      <c r="M7" s="24" t="s">
        <v>17</v>
      </c>
      <c r="N7" s="24" t="s">
        <v>16</v>
      </c>
      <c r="O7" s="24" t="s">
        <v>17</v>
      </c>
      <c r="P7" s="24" t="s">
        <v>17</v>
      </c>
      <c r="Q7" s="24" t="s">
        <v>17</v>
      </c>
      <c r="R7" s="24" t="s">
        <v>34</v>
      </c>
      <c r="S7" s="24" t="s">
        <v>35</v>
      </c>
    </row>
    <row r="8" spans="1:19" ht="21" customHeight="1">
      <c r="A8" s="6" t="s">
        <v>40</v>
      </c>
      <c r="B8" s="24" t="s">
        <v>24</v>
      </c>
      <c r="C8" s="24" t="s">
        <v>39</v>
      </c>
      <c r="D8" s="24" t="s">
        <v>31</v>
      </c>
      <c r="E8" s="24" t="s">
        <v>31</v>
      </c>
      <c r="F8" s="24" t="s">
        <v>24</v>
      </c>
      <c r="G8" s="24" t="s">
        <v>39</v>
      </c>
      <c r="H8" s="24" t="s">
        <v>31</v>
      </c>
      <c r="I8" s="24" t="s">
        <v>31</v>
      </c>
      <c r="J8" s="24" t="s">
        <v>16</v>
      </c>
      <c r="K8" s="24" t="s">
        <v>17</v>
      </c>
      <c r="L8" s="24" t="s">
        <v>17</v>
      </c>
      <c r="M8" s="24" t="s">
        <v>17</v>
      </c>
      <c r="N8" s="24" t="s">
        <v>16</v>
      </c>
      <c r="O8" s="24" t="s">
        <v>17</v>
      </c>
      <c r="P8" s="24" t="s">
        <v>17</v>
      </c>
      <c r="Q8" s="24" t="s">
        <v>17</v>
      </c>
      <c r="R8" s="24" t="s">
        <v>24</v>
      </c>
      <c r="S8" s="24" t="s">
        <v>39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42</v>
      </c>
      <c r="B11" s="2" t="s">
        <v>24</v>
      </c>
      <c r="C11" s="2" t="s">
        <v>44</v>
      </c>
      <c r="D11" s="2" t="s">
        <v>31</v>
      </c>
      <c r="E11" s="2" t="s">
        <v>31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24</v>
      </c>
      <c r="S11" s="8" t="s">
        <v>44</v>
      </c>
    </row>
    <row r="12" spans="1:19" ht="21" customHeight="1">
      <c r="A12" s="6" t="s">
        <v>50</v>
      </c>
      <c r="B12" s="24" t="s">
        <v>51</v>
      </c>
      <c r="C12" s="24" t="s">
        <v>52</v>
      </c>
      <c r="D12" s="24" t="s">
        <v>31</v>
      </c>
      <c r="E12" s="24" t="s">
        <v>31</v>
      </c>
      <c r="F12" s="24" t="s">
        <v>51</v>
      </c>
      <c r="G12" s="24" t="s">
        <v>52</v>
      </c>
      <c r="H12" s="24" t="s">
        <v>31</v>
      </c>
      <c r="I12" s="24" t="s">
        <v>31</v>
      </c>
      <c r="J12" s="24" t="s">
        <v>16</v>
      </c>
      <c r="K12" s="24" t="s">
        <v>17</v>
      </c>
      <c r="L12" s="24" t="s">
        <v>17</v>
      </c>
      <c r="M12" s="24" t="s">
        <v>17</v>
      </c>
      <c r="N12" s="24" t="s">
        <v>16</v>
      </c>
      <c r="O12" s="24" t="s">
        <v>17</v>
      </c>
      <c r="P12" s="24" t="s">
        <v>17</v>
      </c>
      <c r="Q12" s="24" t="s">
        <v>17</v>
      </c>
      <c r="R12" s="24" t="s">
        <v>51</v>
      </c>
      <c r="S12" s="24" t="s">
        <v>52</v>
      </c>
    </row>
    <row r="13" spans="1:19" ht="21" customHeight="1">
      <c r="A13" s="6" t="s">
        <v>54</v>
      </c>
      <c r="B13" s="24" t="s">
        <v>55</v>
      </c>
      <c r="C13" s="24" t="s">
        <v>56</v>
      </c>
      <c r="D13" s="24" t="s">
        <v>31</v>
      </c>
      <c r="E13" s="24" t="s">
        <v>31</v>
      </c>
      <c r="F13" s="24" t="s">
        <v>24</v>
      </c>
      <c r="G13" s="24" t="s">
        <v>57</v>
      </c>
      <c r="H13" s="24" t="s">
        <v>58</v>
      </c>
      <c r="I13" s="24" t="s">
        <v>59</v>
      </c>
      <c r="J13" s="24" t="s">
        <v>16</v>
      </c>
      <c r="K13" s="24" t="s">
        <v>17</v>
      </c>
      <c r="L13" s="24" t="s">
        <v>17</v>
      </c>
      <c r="M13" s="24" t="s">
        <v>17</v>
      </c>
      <c r="N13" s="24" t="s">
        <v>16</v>
      </c>
      <c r="O13" s="24" t="s">
        <v>17</v>
      </c>
      <c r="P13" s="24" t="s">
        <v>17</v>
      </c>
      <c r="Q13" s="24" t="s">
        <v>17</v>
      </c>
      <c r="R13" s="24" t="s">
        <v>55</v>
      </c>
      <c r="S13" s="24" t="s">
        <v>56</v>
      </c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2021-08-12T06:59:12Z</cp:lastPrinted>
  <dcterms:modified xsi:type="dcterms:W3CDTF">2021-08-12T06:59:54Z</dcterms:modified>
  <cp:category/>
  <cp:version/>
  <cp:contentType/>
  <cp:contentStatus/>
</cp:coreProperties>
</file>